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tu\Desktop\"/>
    </mc:Choice>
  </mc:AlternateContent>
  <xr:revisionPtr revIDLastSave="0" documentId="13_ncr:1_{C3C8C817-941C-4497-B378-7F7B3E3E30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DISTOPUP">Sheet1!$C$2</definedName>
    <definedName name="DISTOPUPSMS">Sheet1!$C$2</definedName>
    <definedName name="ENDDATE">Sheet1!$C$5</definedName>
    <definedName name="GRANTEDDAYS">Sheet1!$C$10</definedName>
    <definedName name="GRANTEDMONTHS">Sheet1!$C$11</definedName>
    <definedName name="GRANTEDREMAININGDAYS">Sheet1!$C$12</definedName>
    <definedName name="MONTHLYBASIC">Sheet1!#REF!</definedName>
    <definedName name="MONTHLYSMPGRANT">Sheet1!$C$9</definedName>
    <definedName name="MONTHLYSMSGRANT">Sheet1!$C$8</definedName>
    <definedName name="NOTGRANTEDDAYS">Sheet1!$C$7</definedName>
    <definedName name="SMPTOPUP">Sheet1!#REF!</definedName>
    <definedName name="SPECIALNEEDS">Sheet1!$C$3</definedName>
    <definedName name="STARTDATE">Sheet1!$C$4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 l="1"/>
  <c r="C12" i="1" l="1"/>
  <c r="C14" i="1" s="1"/>
  <c r="C13" i="1" l="1"/>
</calcChain>
</file>

<file path=xl/sharedStrings.xml><?xml version="1.0" encoding="utf-8"?>
<sst xmlns="http://schemas.openxmlformats.org/spreadsheetml/2006/main" count="36" uniqueCount="26">
  <si>
    <t>€/month</t>
  </si>
  <si>
    <t xml:space="preserve">Number of interruption days </t>
  </si>
  <si>
    <t>Total duration in months</t>
  </si>
  <si>
    <t>Total duration in remaining days</t>
  </si>
  <si>
    <t>€</t>
  </si>
  <si>
    <t xml:space="preserve">months </t>
  </si>
  <si>
    <t xml:space="preserve">days </t>
  </si>
  <si>
    <t>€/mobility</t>
  </si>
  <si>
    <t>Special needs support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</si>
  <si>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</si>
  <si>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</si>
  <si>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</si>
  <si>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</si>
  <si>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</si>
  <si>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Top-up for disadvantaged background (SMS only)</t>
  </si>
  <si>
    <t>Start date (as stated in the invitation letter)</t>
  </si>
  <si>
    <t>End date (as stated in the invitation letter)</t>
  </si>
  <si>
    <t>Travel Grant (depending on the distance)</t>
  </si>
  <si>
    <t>500-1999</t>
  </si>
  <si>
    <t>2000-2999</t>
  </si>
  <si>
    <t>3000-3999</t>
  </si>
  <si>
    <t>4000-7999</t>
  </si>
  <si>
    <t>8000 or more</t>
  </si>
  <si>
    <t>2023 Travel Grants (€)</t>
  </si>
  <si>
    <t>2024 Travel Grants (€)</t>
  </si>
  <si>
    <t>Total granted days (including travel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</si>
</sst>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1]_-;\-* #,##0\ [$€-1]_-;_-* &quot;-&quot;??\ [$€-1]_-;_-@_-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 vertical="center" indent="1"/>
    </xf>
    <xf numFmtId="164" fontId="2" fillId="6" borderId="1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66675</xdr:rowOff>
    </xdr:from>
    <xdr:to>
      <xdr:col>1</xdr:col>
      <xdr:colOff>900639</xdr:colOff>
      <xdr:row>0</xdr:row>
      <xdr:rowOff>666750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A43BF1A-CA35-4C10-B317-842304166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09925" y="66675"/>
          <a:ext cx="71013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1" sqref="F11"/>
    </sheetView>
  </sheetViews>
  <sheetFormatPr defaultColWidth="0" defaultRowHeight="0" customHeight="1" zeroHeight="1" x14ac:dyDescent="0.2"/>
  <cols>
    <col min="1" max="1" width="45.28515625" bestFit="1" customWidth="1"/>
    <col min="2" max="2" width="15.42578125" style="10" customWidth="1"/>
    <col min="3" max="3" width="17.7109375" customWidth="1"/>
    <col min="4" max="4" width="9.140625" customWidth="1"/>
    <col min="5" max="5" width="11.85546875" bestFit="1" customWidth="1"/>
    <col min="6" max="7" width="9.140625" customWidth="1"/>
    <col min="8" max="8" width="11.85546875" bestFit="1" customWidth="1"/>
    <col min="9" max="9" width="9.140625" customWidth="1"/>
    <col min="10" max="16384" width="9.140625" hidden="1"/>
  </cols>
  <sheetData>
    <row r="1" spans="1:9" ht="55.5" customHeight="1" x14ac:dyDescent="0.25">
      <c r="A1" s="1"/>
      <c r="B1" s="9"/>
      <c r="C1" s="2" t="s">
        <v>13</v>
      </c>
    </row>
    <row r="2" spans="1:9" ht="20.25" customHeight="1" x14ac:dyDescent="0.2">
      <c r="A2" s="14" t="s">
        <v>14</v>
      </c>
      <c r="B2" s="8" t="s">
        <v>0</v>
      </c>
      <c r="C2" s="4">
        <v>0</v>
      </c>
      <c r="E2" s="18" t="s">
        <v>23</v>
      </c>
      <c r="F2" s="19"/>
      <c r="H2" s="16" t="s">
        <v>24</v>
      </c>
      <c r="I2" s="16"/>
    </row>
    <row r="3" spans="1:9" ht="20.25" customHeight="1" x14ac:dyDescent="0.2">
      <c r="A3" s="3" t="s">
        <v>8</v>
      </c>
      <c r="B3" s="8" t="s">
        <v>7</v>
      </c>
      <c r="C3" s="4">
        <v>0</v>
      </c>
      <c r="E3" s="17" t="s">
        <v>18</v>
      </c>
      <c r="F3" s="17">
        <v>275</v>
      </c>
      <c r="H3" s="17" t="s">
        <v>18</v>
      </c>
      <c r="I3" s="17">
        <v>309</v>
      </c>
    </row>
    <row r="4" spans="1:9" ht="20.25" customHeight="1" x14ac:dyDescent="0.2">
      <c r="A4" s="14" t="s">
        <v>15</v>
      </c>
      <c r="B4" s="8"/>
      <c r="C4" s="20">
        <v>45292</v>
      </c>
      <c r="E4" s="17" t="s">
        <v>19</v>
      </c>
      <c r="F4" s="17">
        <v>360</v>
      </c>
      <c r="H4" s="17" t="s">
        <v>19</v>
      </c>
      <c r="I4" s="17">
        <v>395</v>
      </c>
    </row>
    <row r="5" spans="1:9" ht="20.25" customHeight="1" x14ac:dyDescent="0.2">
      <c r="A5" s="14" t="s">
        <v>16</v>
      </c>
      <c r="B5" s="8"/>
      <c r="C5" s="20">
        <v>45413</v>
      </c>
      <c r="E5" s="17" t="s">
        <v>20</v>
      </c>
      <c r="F5" s="17">
        <v>530</v>
      </c>
      <c r="H5" s="17" t="s">
        <v>20</v>
      </c>
      <c r="I5" s="17">
        <v>580</v>
      </c>
    </row>
    <row r="6" spans="1:9" ht="20.25" customHeight="1" x14ac:dyDescent="0.2">
      <c r="A6" s="15" t="s">
        <v>17</v>
      </c>
      <c r="B6" s="21"/>
      <c r="C6" s="22">
        <v>0</v>
      </c>
      <c r="E6" s="17" t="s">
        <v>21</v>
      </c>
      <c r="F6" s="17">
        <v>820</v>
      </c>
      <c r="H6" s="17" t="s">
        <v>21</v>
      </c>
      <c r="I6" s="17">
        <v>1188</v>
      </c>
    </row>
    <row r="7" spans="1:9" ht="20.25" customHeight="1" x14ac:dyDescent="0.2">
      <c r="A7" s="3" t="s">
        <v>1</v>
      </c>
      <c r="B7" s="8" t="s">
        <v>6</v>
      </c>
      <c r="C7" s="5">
        <v>0</v>
      </c>
      <c r="E7" s="17" t="s">
        <v>22</v>
      </c>
      <c r="F7" s="17">
        <v>1500</v>
      </c>
      <c r="H7" s="17" t="s">
        <v>22</v>
      </c>
      <c r="I7" s="17">
        <v>1735</v>
      </c>
    </row>
    <row r="8" spans="1:9" ht="20.25" customHeight="1" x14ac:dyDescent="0.2">
      <c r="A8" s="3" t="s">
        <v>9</v>
      </c>
      <c r="B8" s="8" t="s">
        <v>0</v>
      </c>
      <c r="C8" s="6">
        <v>600</v>
      </c>
    </row>
    <row r="9" spans="1:9" ht="20.25" customHeight="1" x14ac:dyDescent="0.2">
      <c r="A9" s="3" t="s">
        <v>10</v>
      </c>
      <c r="B9" s="8" t="s">
        <v>0</v>
      </c>
      <c r="C9" s="6"/>
    </row>
    <row r="10" spans="1:9" ht="20.25" customHeight="1" x14ac:dyDescent="0.2">
      <c r="A10" s="7" t="s">
        <v>25</v>
      </c>
      <c r="B10" s="8" t="s">
        <v>6</v>
      </c>
      <c r="C10" s="11">
        <f>(YEAR(ENDDATE)-YEAR(STARTDATE))* 360 + (MONTH(ENDDATE)-MONTH(STARTDATE)) * 30 + ( IF( DAY(ENDDATE)=31,30,DAY(ENDDATE)) - IF( DAY(STARTDATE)=31,30,DAY(STARTDATE)) ) + 3</f>
        <v>123</v>
      </c>
    </row>
    <row r="11" spans="1:9" ht="20.25" customHeight="1" x14ac:dyDescent="0.2">
      <c r="A11" s="3" t="s">
        <v>2</v>
      </c>
      <c r="B11" s="8" t="s">
        <v>5</v>
      </c>
      <c r="C11" s="11">
        <f>ROUNDDOWN(GRANTEDDAYS/30,0)</f>
        <v>4</v>
      </c>
    </row>
    <row r="12" spans="1:9" ht="20.25" customHeight="1" x14ac:dyDescent="0.2">
      <c r="A12" s="3" t="s">
        <v>3</v>
      </c>
      <c r="B12" s="8" t="s">
        <v>6</v>
      </c>
      <c r="C12" s="12">
        <f>GRANTEDDAYS-GRANTEDMONTHS*30</f>
        <v>3</v>
      </c>
    </row>
    <row r="13" spans="1:9" ht="20.25" customHeight="1" x14ac:dyDescent="0.2">
      <c r="A13" s="3" t="s">
        <v>11</v>
      </c>
      <c r="B13" s="8" t="s">
        <v>4</v>
      </c>
      <c r="C13" s="13">
        <f>ROUND(GRANTEDMONTHS*MONTHLYSMSGRANT+GRANTEDREMAININGDAYS*MONTHLYSMSGRANT/30-NOTGRANTEDDAYS*MONTHLYSMSGRANT/30, 0)+SPECIALNEEDS+C6</f>
        <v>2460</v>
      </c>
    </row>
    <row r="14" spans="1:9" ht="20.25" customHeight="1" x14ac:dyDescent="0.2">
      <c r="A14" s="3" t="s">
        <v>12</v>
      </c>
      <c r="B14" s="8" t="s">
        <v>4</v>
      </c>
      <c r="C14" s="13">
        <f>ROUND(GRANTEDMONTHS*MONTHLYSMPGRANT+GRANTEDREMAININGDAYS*MONTHLYSMPGRANT/30-NOTGRANTEDDAYS*MONTHLYSMPGRANT/30, 0)+SPECIALNEEDS+C6</f>
        <v>0</v>
      </c>
    </row>
    <row r="15" spans="1:9" ht="21" hidden="1" customHeight="1" x14ac:dyDescent="0.2"/>
    <row r="16" spans="1:9" ht="21" hidden="1" customHeight="1" x14ac:dyDescent="0.2"/>
    <row r="17" ht="21" hidden="1" customHeight="1" x14ac:dyDescent="0.2"/>
    <row r="18" ht="21" hidden="1" customHeight="1" x14ac:dyDescent="0.2"/>
    <row r="19" ht="20.25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1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32.25" hidden="1" customHeight="1" x14ac:dyDescent="0.2"/>
    <row r="40" ht="32.25" hidden="1" customHeight="1" x14ac:dyDescent="0.2"/>
    <row r="41" ht="32.25" hidden="1" customHeight="1" x14ac:dyDescent="0.2"/>
    <row r="42" ht="32.25" hidden="1" customHeight="1" x14ac:dyDescent="0.2"/>
    <row r="43" ht="32.25" hidden="1" customHeight="1" x14ac:dyDescent="0.2"/>
    <row r="44" ht="32.25" hidden="1" customHeight="1" x14ac:dyDescent="0.2"/>
    <row r="45" ht="0" hidden="1" customHeight="1" x14ac:dyDescent="0.2"/>
    <row r="46" ht="0" hidden="1" customHeight="1" x14ac:dyDescent="0.2"/>
  </sheetData>
  <mergeCells count="2">
    <mergeCell ref="E2:F2"/>
    <mergeCell ref="H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11</vt:i4>
      </vt:variant>
    </vt:vector>
  </HeadingPairs>
  <TitlesOfParts>
    <vt:vector size="12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MONTHLYSMPGRANT</vt:lpstr>
      <vt:lpstr>MONTHLYSMSGRANT</vt:lpstr>
      <vt:lpstr>NOTGRANTEDDAYS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Berk Koçak</cp:lastModifiedBy>
  <dcterms:created xsi:type="dcterms:W3CDTF">2014-07-24T07:42:21Z</dcterms:created>
  <dcterms:modified xsi:type="dcterms:W3CDTF">2024-09-10T07:41:51Z</dcterms:modified>
</cp:coreProperties>
</file>